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T:\Downloads\"/>
    </mc:Choice>
  </mc:AlternateContent>
  <xr:revisionPtr revIDLastSave="0" documentId="13_ncr:1_{B242AA74-3769-464F-9D8B-B2C73D05849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Расчёт себестоимости" sheetId="1" r:id="rId1"/>
    <sheet name="Розничная цена и прибыль" sheetId="2" r:id="rId2"/>
  </sheets>
  <calcPr calcId="181029"/>
</workbook>
</file>

<file path=xl/calcChain.xml><?xml version="1.0" encoding="utf-8"?>
<calcChain xmlns="http://schemas.openxmlformats.org/spreadsheetml/2006/main">
  <c r="C2" i="2" l="1"/>
  <c r="E2" i="1"/>
  <c r="E8" i="1" s="1"/>
  <c r="E10" i="1" s="1"/>
  <c r="E7" i="1"/>
  <c r="E6" i="1"/>
  <c r="E5" i="1"/>
  <c r="E4" i="1"/>
  <c r="E3" i="1"/>
  <c r="C4" i="2" l="1"/>
  <c r="C6" i="2" s="1"/>
  <c r="C8" i="2" s="1"/>
</calcChain>
</file>

<file path=xl/sharedStrings.xml><?xml version="1.0" encoding="utf-8"?>
<sst xmlns="http://schemas.openxmlformats.org/spreadsheetml/2006/main" count="47" uniqueCount="38">
  <si>
    <t>Статья расходов</t>
  </si>
  <si>
    <t>Кол-во</t>
  </si>
  <si>
    <t>Цена за ед., ₽</t>
  </si>
  <si>
    <t>Сумма, ₽</t>
  </si>
  <si>
    <t>Комментарий</t>
  </si>
  <si>
    <t>Ткань</t>
  </si>
  <si>
    <t>м</t>
  </si>
  <si>
    <t>2,5 м на изделие</t>
  </si>
  <si>
    <t>Фурнитура</t>
  </si>
  <si>
    <t>комплект</t>
  </si>
  <si>
    <t>молния, пуговицы</t>
  </si>
  <si>
    <t>Нитки, подкладка, дублерин</t>
  </si>
  <si>
    <t>расходники</t>
  </si>
  <si>
    <t>Амортизация оборудования</t>
  </si>
  <si>
    <t>партия</t>
  </si>
  <si>
    <t>машинка, оверлок, портновский манекен</t>
  </si>
  <si>
    <t>Электричество и утюжка</t>
  </si>
  <si>
    <t>за все изделия</t>
  </si>
  <si>
    <t>Труд (₽/час)</t>
  </si>
  <si>
    <t>час</t>
  </si>
  <si>
    <t>пошив, примерки на манекене для шитья одежды</t>
  </si>
  <si>
    <t>Итого себестоимость партии</t>
  </si>
  <si>
    <t>Себестоимость 1 изделия</t>
  </si>
  <si>
    <t>Показатель</t>
  </si>
  <si>
    <t>Значение</t>
  </si>
  <si>
    <t>Кол-во изделий</t>
  </si>
  <si>
    <t>Общая выручка</t>
  </si>
  <si>
    <t>Прибыль с партии</t>
  </si>
  <si>
    <t>Количество изделий</t>
  </si>
  <si>
    <t>Единица измерения</t>
  </si>
  <si>
    <t>Розничная цена 1 изделия</t>
  </si>
  <si>
    <t>% оплачиваемых вами налогов</t>
  </si>
  <si>
    <t>Руб</t>
  </si>
  <si>
    <t>%</t>
  </si>
  <si>
    <t xml:space="preserve">Наценка </t>
  </si>
  <si>
    <t>Шт</t>
  </si>
  <si>
    <t>Здесь Вы видите сколько заработали с партии :)</t>
  </si>
  <si>
    <t>Внести значение в зависимости от Вашей организационно правовой формы (ООО, ИП, самозанятость) и оплачиваемых налогов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</si>
</sst>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3" borderId="1" xfId="0" applyFill="1" applyBorder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left"/>
    </xf>
    <xf numFmtId="0" fontId="3" fillId="4" borderId="1" xfId="0" applyFont="1" applyFill="1" applyBorder="1"/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"/>
  <sheetViews>
    <sheetView workbookViewId="0">
      <selection activeCell="E21" sqref="E21"/>
    </sheetView>
  </sheetViews>
  <sheetFormatPr defaultRowHeight="15" x14ac:dyDescent="0.25"/>
  <cols>
    <col min="1" max="1" width="35.5703125" customWidth="1"/>
    <col min="2" max="2" width="11.28515625" customWidth="1"/>
    <col min="5" max="5" width="12.7109375" customWidth="1"/>
    <col min="6" max="6" width="44.85546875" customWidth="1"/>
  </cols>
  <sheetData>
    <row r="1" spans="1:6" s="3" customFormat="1" ht="30" x14ac:dyDescent="0.25">
      <c r="A1" s="4" t="s">
        <v>0</v>
      </c>
      <c r="B1" s="4" t="s">
        <v>29</v>
      </c>
      <c r="C1" s="4" t="s">
        <v>1</v>
      </c>
      <c r="D1" s="4" t="s">
        <v>2</v>
      </c>
      <c r="E1" s="4" t="s">
        <v>3</v>
      </c>
      <c r="F1" s="4" t="s">
        <v>4</v>
      </c>
    </row>
    <row r="2" spans="1:6" x14ac:dyDescent="0.25">
      <c r="A2" s="1" t="s">
        <v>5</v>
      </c>
      <c r="B2" s="1" t="s">
        <v>6</v>
      </c>
      <c r="C2" s="1">
        <v>2.5</v>
      </c>
      <c r="D2" s="1">
        <v>400</v>
      </c>
      <c r="E2" s="1">
        <f>C2*D2</f>
        <v>1000</v>
      </c>
      <c r="F2" s="1" t="s">
        <v>7</v>
      </c>
    </row>
    <row r="3" spans="1:6" x14ac:dyDescent="0.25">
      <c r="A3" s="1" t="s">
        <v>8</v>
      </c>
      <c r="B3" s="1" t="s">
        <v>9</v>
      </c>
      <c r="C3" s="1">
        <v>10</v>
      </c>
      <c r="D3" s="1">
        <v>200</v>
      </c>
      <c r="E3" s="1">
        <f t="shared" ref="E3:E7" si="0">C3*D3</f>
        <v>2000</v>
      </c>
      <c r="F3" s="1" t="s">
        <v>10</v>
      </c>
    </row>
    <row r="4" spans="1:6" x14ac:dyDescent="0.25">
      <c r="A4" s="1" t="s">
        <v>11</v>
      </c>
      <c r="B4" s="1" t="s">
        <v>9</v>
      </c>
      <c r="C4" s="1">
        <v>10</v>
      </c>
      <c r="D4" s="1">
        <v>100</v>
      </c>
      <c r="E4" s="1">
        <f t="shared" si="0"/>
        <v>1000</v>
      </c>
      <c r="F4" s="1" t="s">
        <v>12</v>
      </c>
    </row>
    <row r="5" spans="1:6" x14ac:dyDescent="0.25">
      <c r="A5" s="1" t="s">
        <v>13</v>
      </c>
      <c r="B5" s="1" t="s">
        <v>14</v>
      </c>
      <c r="C5" s="1">
        <v>1</v>
      </c>
      <c r="D5" s="1">
        <v>1000</v>
      </c>
      <c r="E5" s="1">
        <f t="shared" si="0"/>
        <v>1000</v>
      </c>
      <c r="F5" s="1" t="s">
        <v>15</v>
      </c>
    </row>
    <row r="6" spans="1:6" x14ac:dyDescent="0.25">
      <c r="A6" s="1" t="s">
        <v>16</v>
      </c>
      <c r="B6" s="1" t="s">
        <v>14</v>
      </c>
      <c r="C6" s="1">
        <v>1</v>
      </c>
      <c r="D6" s="1">
        <v>800</v>
      </c>
      <c r="E6" s="1">
        <f t="shared" si="0"/>
        <v>800</v>
      </c>
      <c r="F6" s="1" t="s">
        <v>17</v>
      </c>
    </row>
    <row r="7" spans="1:6" x14ac:dyDescent="0.25">
      <c r="A7" s="1" t="s">
        <v>18</v>
      </c>
      <c r="B7" s="1" t="s">
        <v>19</v>
      </c>
      <c r="C7" s="1">
        <v>30</v>
      </c>
      <c r="D7" s="1">
        <v>400</v>
      </c>
      <c r="E7" s="1">
        <f t="shared" si="0"/>
        <v>12000</v>
      </c>
      <c r="F7" s="1" t="s">
        <v>20</v>
      </c>
    </row>
    <row r="8" spans="1:6" x14ac:dyDescent="0.25">
      <c r="A8" s="12" t="s">
        <v>21</v>
      </c>
      <c r="B8" s="13"/>
      <c r="C8" s="13"/>
      <c r="D8" s="14"/>
      <c r="E8" s="5">
        <f>SUM(E2+E3+E4+E5+E6+E7)</f>
        <v>17800</v>
      </c>
      <c r="F8" s="1"/>
    </row>
    <row r="9" spans="1:6" x14ac:dyDescent="0.25">
      <c r="A9" s="12" t="s">
        <v>28</v>
      </c>
      <c r="B9" s="13"/>
      <c r="C9" s="13"/>
      <c r="D9" s="14"/>
      <c r="E9" s="5">
        <v>10</v>
      </c>
      <c r="F9" s="1"/>
    </row>
    <row r="10" spans="1:6" x14ac:dyDescent="0.25">
      <c r="A10" s="12" t="s">
        <v>22</v>
      </c>
      <c r="B10" s="13"/>
      <c r="C10" s="13"/>
      <c r="D10" s="14"/>
      <c r="E10" s="5">
        <f>E8/E9</f>
        <v>1780</v>
      </c>
      <c r="F10" s="1"/>
    </row>
  </sheetData>
  <mergeCells count="3">
    <mergeCell ref="A8:D8"/>
    <mergeCell ref="A9:D9"/>
    <mergeCell ref="A10:D1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"/>
  <sheetViews>
    <sheetView tabSelected="1" workbookViewId="0">
      <selection activeCell="D26" sqref="D26"/>
    </sheetView>
  </sheetViews>
  <sheetFormatPr defaultRowHeight="15" x14ac:dyDescent="0.25"/>
  <cols>
    <col min="1" max="1" width="29.42578125" customWidth="1"/>
    <col min="2" max="2" width="10.85546875" customWidth="1"/>
    <col min="3" max="3" width="25.42578125" customWidth="1"/>
    <col min="4" max="4" width="118.7109375" customWidth="1"/>
  </cols>
  <sheetData>
    <row r="1" spans="1:4" s="3" customFormat="1" ht="42.75" customHeight="1" x14ac:dyDescent="0.25">
      <c r="A1" s="8" t="s">
        <v>23</v>
      </c>
      <c r="B1" s="8" t="s">
        <v>29</v>
      </c>
      <c r="C1" s="8" t="s">
        <v>24</v>
      </c>
      <c r="D1" s="8" t="s">
        <v>4</v>
      </c>
    </row>
    <row r="2" spans="1:4" x14ac:dyDescent="0.25">
      <c r="A2" s="2" t="s">
        <v>22</v>
      </c>
      <c r="B2" s="2" t="s">
        <v>32</v>
      </c>
      <c r="C2" s="1">
        <f>'Расчёт себестоимости'!E10</f>
        <v>1780</v>
      </c>
      <c r="D2" s="1"/>
    </row>
    <row r="3" spans="1:4" x14ac:dyDescent="0.25">
      <c r="A3" s="2" t="s">
        <v>34</v>
      </c>
      <c r="B3" s="2" t="s">
        <v>33</v>
      </c>
      <c r="C3" s="1">
        <v>100</v>
      </c>
      <c r="D3" s="1"/>
    </row>
    <row r="4" spans="1:4" x14ac:dyDescent="0.25">
      <c r="A4" s="2" t="s">
        <v>30</v>
      </c>
      <c r="B4" s="2" t="s">
        <v>32</v>
      </c>
      <c r="C4" s="1">
        <f>C2*(1+C3/100)</f>
        <v>3560</v>
      </c>
      <c r="D4" s="1"/>
    </row>
    <row r="5" spans="1:4" x14ac:dyDescent="0.25">
      <c r="A5" s="2" t="s">
        <v>25</v>
      </c>
      <c r="B5" s="2" t="s">
        <v>35</v>
      </c>
      <c r="C5" s="1">
        <v>100</v>
      </c>
      <c r="D5" s="1"/>
    </row>
    <row r="6" spans="1:4" x14ac:dyDescent="0.25">
      <c r="A6" s="6" t="s">
        <v>26</v>
      </c>
      <c r="B6" s="7" t="s">
        <v>32</v>
      </c>
      <c r="C6" s="5">
        <f>C4*C5</f>
        <v>356000</v>
      </c>
      <c r="D6" s="1"/>
    </row>
    <row r="7" spans="1:4" x14ac:dyDescent="0.25">
      <c r="A7" s="6" t="s">
        <v>31</v>
      </c>
      <c r="B7" s="7" t="s">
        <v>33</v>
      </c>
      <c r="C7" s="1">
        <v>6</v>
      </c>
      <c r="D7" s="1" t="s">
        <v>37</v>
      </c>
    </row>
    <row r="8" spans="1:4" ht="22.5" customHeight="1" x14ac:dyDescent="0.25">
      <c r="A8" s="9" t="s">
        <v>27</v>
      </c>
      <c r="B8" s="10" t="s">
        <v>32</v>
      </c>
      <c r="C8" s="11">
        <f>(C6-C2*C3)/100*(100-C7)</f>
        <v>167320</v>
      </c>
      <c r="D8" s="1" t="s">
        <v>36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Расчёт себестоимости</vt:lpstr>
      <vt:lpstr>Розничная цена и прибыль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Лизина Евгения</cp:lastModifiedBy>
  <dcterms:created xsi:type="dcterms:W3CDTF">2025-10-22T08:24:13Z</dcterms:created>
  <dcterms:modified xsi:type="dcterms:W3CDTF">2025-10-29T08:45:10Z</dcterms:modified>
</cp:coreProperties>
</file>